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'Master'!$A$1:$U$37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<sst xmlns="http://schemas.openxmlformats.org/spreadsheetml/2006/main" count="242" uniqueCount="66">
  <si>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</si>
  <si>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</si>
  <si>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</si>
  <si>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</si>
  <si>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</si>
  <si>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</si>
  <si>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</si>
  <si>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</si>
  <si>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</si>
  <si>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</si>
  <si>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</si>
  <si>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</si>
  <si>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</si>
  <si>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</si>
  <si>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 xml:space="preserve">  </t>
  </si>
  <si>
    <t>4th</t>
  </si>
  <si>
    <t>Wgt</t>
  </si>
  <si>
    <t xml:space="preserve">1st </t>
  </si>
  <si>
    <t>1st</t>
  </si>
  <si>
    <t>LFM</t>
  </si>
  <si>
    <t>TJ Adams - NC</t>
  </si>
  <si>
    <t>Ronnie Tolbert - -NC</t>
  </si>
  <si>
    <t>Teen (16-17)</t>
  </si>
  <si>
    <t>Brendon Didiano - PA</t>
  </si>
  <si>
    <t>Curl</t>
  </si>
  <si>
    <t>Bench</t>
  </si>
  <si>
    <t>Jorge Matos - PA</t>
  </si>
  <si>
    <t>Teen (14-15)</t>
  </si>
  <si>
    <t>Patrick Morgan - PA</t>
  </si>
  <si>
    <t>Kathy Wetenhall</t>
  </si>
  <si>
    <t xml:space="preserve">Open </t>
  </si>
  <si>
    <t>Open, Teen (16-17)</t>
  </si>
  <si>
    <t>Open, Teen (18-19)</t>
  </si>
  <si>
    <t>Junior (20-24)</t>
  </si>
  <si>
    <t>Chad Larson - OH</t>
  </si>
  <si>
    <t>Michael McHargh - OH</t>
  </si>
  <si>
    <t>Open, Master (45-49),LFM</t>
  </si>
  <si>
    <t>SHW</t>
  </si>
  <si>
    <t>Open, LFM</t>
  </si>
  <si>
    <t>Open</t>
  </si>
  <si>
    <t>Bud Fetty - OH</t>
  </si>
  <si>
    <t>Open, 30-34</t>
  </si>
  <si>
    <t>Master (45-49)</t>
  </si>
  <si>
    <t>Master (50-54), LFM</t>
  </si>
  <si>
    <t>Rep Challenge</t>
  </si>
  <si>
    <t>Mary Patterson - PA</t>
  </si>
  <si>
    <t>Mike Seals - WV</t>
  </si>
  <si>
    <t>Raymond Classing - MD</t>
  </si>
  <si>
    <t>Lonnie Atkins - OH</t>
  </si>
  <si>
    <t>Jesse Kosegi - OH</t>
  </si>
  <si>
    <t>Jack Daniels - OH</t>
  </si>
  <si>
    <t>Jason Wahl - WV</t>
  </si>
  <si>
    <t>Reps</t>
  </si>
  <si>
    <t>Open, (25-29), LFM</t>
  </si>
  <si>
    <t xml:space="preserve"> LFM</t>
  </si>
  <si>
    <t>1,1</t>
  </si>
  <si>
    <t>1,1,1</t>
  </si>
  <si>
    <t>2,1</t>
  </si>
  <si>
    <t>1,2</t>
  </si>
  <si>
    <t>Mike Gagnon - OH</t>
  </si>
  <si>
    <t>Jim Wetenhall -OH</t>
  </si>
  <si>
    <t>F-Open</t>
  </si>
  <si>
    <t>Kathy Wetenhall-OH</t>
  </si>
  <si>
    <t>Jim Wetenhall-OH</t>
  </si>
  <si>
    <t>F-Master (55-59), F-Open</t>
  </si>
  <si>
    <t>1,1,1,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</si>
</sst>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4"/>
      <name val="Jester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4" borderId="0" xfId="0" applyFont="1" applyFill="1" applyAlignment="1">
      <alignment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7"/>
  <sheetViews>
    <sheetView tabSelected="1" workbookViewId="0" topLeftCell="A1">
      <pane xSplit="4" ySplit="5" topLeftCell="K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19" sqref="T19"/>
    </sheetView>
  </sheetViews>
  <sheetFormatPr defaultColWidth="9.140625" defaultRowHeight="12.75"/>
  <cols>
    <col min="1" max="1" width="26.421875" style="2" customWidth="1"/>
    <col min="2" max="2" width="27.57421875" style="7" customWidth="1"/>
    <col min="3" max="3" width="8.7109375" style="4" customWidth="1"/>
    <col min="4" max="4" width="6.00390625" style="4" customWidth="1"/>
    <col min="5" max="5" width="4.421875" style="4" customWidth="1"/>
    <col min="6" max="13" width="5.7109375" style="4" customWidth="1"/>
    <col min="14" max="14" width="6.28125" style="4" customWidth="1"/>
    <col min="15" max="18" width="5.7109375" style="4" customWidth="1"/>
    <col min="19" max="19" width="6.7109375" style="6" customWidth="1"/>
    <col min="20" max="20" width="6.421875" style="4" customWidth="1"/>
    <col min="21" max="21" width="9.57421875" style="4" customWidth="1"/>
    <col min="22" max="16384" width="9.140625" style="2" customWidth="1"/>
  </cols>
  <sheetData>
    <row r="3" ht="6" customHeight="1" thickBot="1"/>
    <row r="4" spans="5:21" ht="25.5" customHeight="1">
      <c r="E4" s="29" t="s">
        <v>7</v>
      </c>
      <c r="F4" s="30"/>
      <c r="G4" s="30"/>
      <c r="H4" s="31"/>
      <c r="I4" s="9"/>
      <c r="J4" s="29" t="s">
        <v>8</v>
      </c>
      <c r="K4" s="30"/>
      <c r="L4" s="31"/>
      <c r="M4" s="10"/>
      <c r="N4" s="11"/>
      <c r="O4" s="29" t="s">
        <v>9</v>
      </c>
      <c r="P4" s="30"/>
      <c r="Q4" s="31"/>
      <c r="R4" s="9"/>
      <c r="S4" s="12"/>
      <c r="T4" s="13"/>
      <c r="U4" s="14"/>
    </row>
    <row r="5" spans="1:21" s="27" customFormat="1" ht="18">
      <c r="A5" s="25" t="s">
        <v>0</v>
      </c>
      <c r="B5" s="26" t="s">
        <v>1</v>
      </c>
      <c r="C5" s="24" t="s">
        <v>16</v>
      </c>
      <c r="D5" s="24" t="s">
        <v>2</v>
      </c>
      <c r="E5" s="24" t="s">
        <v>11</v>
      </c>
      <c r="F5" s="24" t="s">
        <v>17</v>
      </c>
      <c r="G5" s="24" t="s">
        <v>5</v>
      </c>
      <c r="H5" s="24" t="s">
        <v>6</v>
      </c>
      <c r="I5" s="24" t="s">
        <v>15</v>
      </c>
      <c r="J5" s="24" t="s">
        <v>18</v>
      </c>
      <c r="K5" s="24" t="s">
        <v>5</v>
      </c>
      <c r="L5" s="24" t="s">
        <v>6</v>
      </c>
      <c r="M5" s="24" t="s">
        <v>15</v>
      </c>
      <c r="N5" s="24" t="s">
        <v>10</v>
      </c>
      <c r="O5" s="24" t="s">
        <v>18</v>
      </c>
      <c r="P5" s="24" t="s">
        <v>5</v>
      </c>
      <c r="Q5" s="24" t="s">
        <v>6</v>
      </c>
      <c r="R5" s="24" t="s">
        <v>15</v>
      </c>
      <c r="S5" s="24" t="s">
        <v>12</v>
      </c>
      <c r="T5" s="24" t="s">
        <v>3</v>
      </c>
      <c r="U5" s="1" t="s">
        <v>4</v>
      </c>
    </row>
    <row r="6" spans="1:21" ht="15.75">
      <c r="A6" s="3" t="s">
        <v>46</v>
      </c>
      <c r="B6" s="8" t="s">
        <v>30</v>
      </c>
      <c r="C6" s="5">
        <v>148</v>
      </c>
      <c r="D6" s="5">
        <v>148</v>
      </c>
      <c r="E6" s="5">
        <v>5</v>
      </c>
      <c r="F6" s="5">
        <v>330</v>
      </c>
      <c r="G6" s="5">
        <v>355</v>
      </c>
      <c r="H6" s="5">
        <v>365</v>
      </c>
      <c r="I6" s="5">
        <v>375</v>
      </c>
      <c r="J6" s="5">
        <v>235</v>
      </c>
      <c r="K6" s="5">
        <v>255</v>
      </c>
      <c r="L6" s="5">
        <v>265</v>
      </c>
      <c r="M6" s="5">
        <v>270</v>
      </c>
      <c r="N6" s="5">
        <f aca="true" t="shared" si="0" ref="N6:N26">(MAX(F6:H6))+(MAX(J6:L6))</f>
        <v>630</v>
      </c>
      <c r="O6" s="5">
        <v>350</v>
      </c>
      <c r="P6" s="5">
        <v>370</v>
      </c>
      <c r="Q6" s="5">
        <v>0</v>
      </c>
      <c r="R6" s="5"/>
      <c r="S6" s="15">
        <f>N6+(MAX(O6:Q6))</f>
        <v>1000</v>
      </c>
      <c r="T6" s="5">
        <v>1</v>
      </c>
      <c r="U6" s="16">
        <f aca="true" t="shared" si="1" ref="U6:U32">S6/C6</f>
        <v>6.756756756756757</v>
      </c>
    </row>
    <row r="7" spans="1:21" ht="15.75">
      <c r="A7" s="3" t="s">
        <v>23</v>
      </c>
      <c r="B7" s="8" t="s">
        <v>22</v>
      </c>
      <c r="C7" s="5">
        <v>164</v>
      </c>
      <c r="D7" s="5">
        <v>165</v>
      </c>
      <c r="E7" s="5">
        <v>8</v>
      </c>
      <c r="F7" s="5">
        <v>250</v>
      </c>
      <c r="G7" s="5">
        <v>275</v>
      </c>
      <c r="H7" s="5">
        <v>300</v>
      </c>
      <c r="I7" s="5">
        <v>0</v>
      </c>
      <c r="J7" s="5">
        <v>265</v>
      </c>
      <c r="K7" s="5">
        <v>0</v>
      </c>
      <c r="L7" s="5">
        <v>0</v>
      </c>
      <c r="M7" s="5"/>
      <c r="N7" s="5">
        <f t="shared" si="0"/>
        <v>565</v>
      </c>
      <c r="O7" s="5">
        <v>375</v>
      </c>
      <c r="P7" s="5">
        <v>395</v>
      </c>
      <c r="Q7" s="5">
        <v>405</v>
      </c>
      <c r="R7" s="5">
        <v>425</v>
      </c>
      <c r="S7" s="15">
        <f>N7+(MAX(O7:Q7))</f>
        <v>970</v>
      </c>
      <c r="T7" s="5">
        <v>1</v>
      </c>
      <c r="U7" s="16">
        <f t="shared" si="1"/>
        <v>5.914634146341464</v>
      </c>
    </row>
    <row r="8" spans="1:21" ht="15.75">
      <c r="A8" s="3" t="s">
        <v>26</v>
      </c>
      <c r="B8" s="8" t="s">
        <v>33</v>
      </c>
      <c r="C8" s="5">
        <v>176</v>
      </c>
      <c r="D8" s="5">
        <v>181</v>
      </c>
      <c r="E8" s="5">
        <v>6</v>
      </c>
      <c r="F8" s="5">
        <v>295</v>
      </c>
      <c r="G8" s="5">
        <v>315</v>
      </c>
      <c r="H8" s="5">
        <v>335</v>
      </c>
      <c r="I8" s="5">
        <v>0</v>
      </c>
      <c r="J8" s="5">
        <v>240</v>
      </c>
      <c r="K8" s="5">
        <v>0</v>
      </c>
      <c r="L8" s="5">
        <v>250</v>
      </c>
      <c r="M8" s="5"/>
      <c r="N8" s="5">
        <f t="shared" si="0"/>
        <v>585</v>
      </c>
      <c r="O8" s="5">
        <v>395</v>
      </c>
      <c r="P8" s="5">
        <v>405</v>
      </c>
      <c r="Q8" s="5">
        <v>425</v>
      </c>
      <c r="R8" s="5">
        <v>445</v>
      </c>
      <c r="S8" s="15">
        <f>N8+(MAX(O8:Q8))</f>
        <v>1010</v>
      </c>
      <c r="T8" s="5">
        <v>1</v>
      </c>
      <c r="U8" s="16">
        <f t="shared" si="1"/>
        <v>5.738636363636363</v>
      </c>
    </row>
    <row r="9" spans="1:21" ht="15.75">
      <c r="A9" s="3" t="s">
        <v>21</v>
      </c>
      <c r="B9" s="8" t="s">
        <v>31</v>
      </c>
      <c r="C9" s="5">
        <v>185</v>
      </c>
      <c r="D9" s="5">
        <v>198</v>
      </c>
      <c r="E9" s="5">
        <v>8</v>
      </c>
      <c r="F9" s="5">
        <v>275</v>
      </c>
      <c r="G9" s="5">
        <v>0</v>
      </c>
      <c r="H9" s="5">
        <v>315</v>
      </c>
      <c r="I9" s="5"/>
      <c r="J9" s="5">
        <v>200</v>
      </c>
      <c r="K9" s="5">
        <v>210</v>
      </c>
      <c r="L9" s="5">
        <v>230</v>
      </c>
      <c r="M9" s="5"/>
      <c r="N9" s="5">
        <f>(MAX(F9:H9))+(MAX(J9:M9))</f>
        <v>545</v>
      </c>
      <c r="O9" s="5">
        <v>375</v>
      </c>
      <c r="P9" s="5">
        <v>395</v>
      </c>
      <c r="Q9" s="5">
        <v>405</v>
      </c>
      <c r="R9" s="5"/>
      <c r="S9" s="15">
        <f>N9+(MAX(O9:R9))</f>
        <v>950</v>
      </c>
      <c r="T9" s="5" t="s">
        <v>55</v>
      </c>
      <c r="U9" s="16">
        <f t="shared" si="1"/>
        <v>5.135135135135135</v>
      </c>
    </row>
    <row r="10" spans="1:21" ht="15.75">
      <c r="A10" s="3" t="s">
        <v>51</v>
      </c>
      <c r="B10" s="8" t="s">
        <v>53</v>
      </c>
      <c r="C10" s="5">
        <v>238</v>
      </c>
      <c r="D10" s="5">
        <v>242</v>
      </c>
      <c r="E10" s="5">
        <v>7</v>
      </c>
      <c r="F10" s="5">
        <v>500</v>
      </c>
      <c r="G10" s="5">
        <v>545</v>
      </c>
      <c r="H10" s="5">
        <v>565</v>
      </c>
      <c r="I10" s="5">
        <v>0</v>
      </c>
      <c r="J10" s="5">
        <v>320</v>
      </c>
      <c r="K10" s="5">
        <v>330</v>
      </c>
      <c r="L10" s="5">
        <v>0</v>
      </c>
      <c r="M10" s="5"/>
      <c r="N10" s="5">
        <f t="shared" si="0"/>
        <v>895</v>
      </c>
      <c r="O10" s="5">
        <v>585</v>
      </c>
      <c r="P10" s="5">
        <v>610</v>
      </c>
      <c r="Q10" s="5">
        <v>625</v>
      </c>
      <c r="R10" s="5">
        <v>640</v>
      </c>
      <c r="S10" s="15">
        <f>N10+(MAX(O10:Q10))</f>
        <v>1520</v>
      </c>
      <c r="T10" s="5" t="s">
        <v>56</v>
      </c>
      <c r="U10" s="16">
        <f t="shared" si="1"/>
        <v>6.38655462184874</v>
      </c>
    </row>
    <row r="11" spans="1:21" ht="18" customHeight="1">
      <c r="A11" s="3" t="s">
        <v>20</v>
      </c>
      <c r="B11" s="8" t="s">
        <v>32</v>
      </c>
      <c r="C11" s="5">
        <v>245.5</v>
      </c>
      <c r="D11" s="5">
        <v>275</v>
      </c>
      <c r="E11" s="5">
        <v>10</v>
      </c>
      <c r="F11" s="5">
        <v>225</v>
      </c>
      <c r="G11" s="5">
        <v>0</v>
      </c>
      <c r="H11" s="5">
        <v>0</v>
      </c>
      <c r="I11" s="5"/>
      <c r="J11" s="5">
        <v>0</v>
      </c>
      <c r="K11" s="5">
        <v>225</v>
      </c>
      <c r="L11" s="5">
        <v>235</v>
      </c>
      <c r="M11" s="5"/>
      <c r="N11" s="5">
        <f>(MAX(F11:H11))+(MAX(J11:M11))</f>
        <v>460</v>
      </c>
      <c r="O11" s="5">
        <v>405</v>
      </c>
      <c r="P11" s="5">
        <v>0</v>
      </c>
      <c r="Q11" s="5">
        <v>0</v>
      </c>
      <c r="R11" s="5"/>
      <c r="S11" s="15">
        <f>N11+(MAX(O11:Q11))</f>
        <v>865</v>
      </c>
      <c r="T11" s="5" t="s">
        <v>55</v>
      </c>
      <c r="U11" s="16">
        <f t="shared" si="1"/>
        <v>3.523421588594705</v>
      </c>
    </row>
    <row r="12" spans="1:21" ht="15.75">
      <c r="A12" s="3" t="s">
        <v>34</v>
      </c>
      <c r="B12" s="8" t="s">
        <v>19</v>
      </c>
      <c r="C12" s="5">
        <v>282</v>
      </c>
      <c r="D12" s="5">
        <v>308</v>
      </c>
      <c r="E12" s="5">
        <v>7</v>
      </c>
      <c r="F12" s="5">
        <v>500</v>
      </c>
      <c r="G12" s="5">
        <v>530</v>
      </c>
      <c r="H12" s="5">
        <v>570</v>
      </c>
      <c r="I12" s="5">
        <v>600</v>
      </c>
      <c r="J12" s="5">
        <v>405</v>
      </c>
      <c r="K12" s="5">
        <v>415</v>
      </c>
      <c r="L12" s="5">
        <v>430</v>
      </c>
      <c r="M12" s="5"/>
      <c r="N12" s="5">
        <f t="shared" si="0"/>
        <v>1000</v>
      </c>
      <c r="O12" s="5">
        <v>540</v>
      </c>
      <c r="P12" s="5">
        <v>580</v>
      </c>
      <c r="Q12" s="5">
        <v>0</v>
      </c>
      <c r="R12" s="5"/>
      <c r="S12" s="15">
        <f>N12+(MAX(O12:Q12))</f>
        <v>1580</v>
      </c>
      <c r="T12" s="5">
        <v>1</v>
      </c>
      <c r="U12" s="16">
        <f t="shared" si="1"/>
        <v>5.602836879432624</v>
      </c>
    </row>
    <row r="13" spans="1:21" s="28" customFormat="1" ht="15.75" customHeight="1">
      <c r="A13" s="17"/>
      <c r="B13" s="18"/>
      <c r="C13" s="19"/>
      <c r="D13" s="19"/>
      <c r="E13" s="19" t="s">
        <v>13</v>
      </c>
      <c r="F13" s="19" t="s">
        <v>13</v>
      </c>
      <c r="G13" s="19" t="s">
        <v>13</v>
      </c>
      <c r="H13" s="19" t="s">
        <v>13</v>
      </c>
      <c r="I13" s="19"/>
      <c r="J13" s="19" t="s">
        <v>13</v>
      </c>
      <c r="K13" s="19" t="s">
        <v>13</v>
      </c>
      <c r="L13" s="19" t="s">
        <v>13</v>
      </c>
      <c r="M13" s="19"/>
      <c r="N13" s="19" t="s">
        <v>13</v>
      </c>
      <c r="O13" s="19" t="s">
        <v>13</v>
      </c>
      <c r="P13" s="19" t="s">
        <v>13</v>
      </c>
      <c r="Q13" s="19" t="s">
        <v>13</v>
      </c>
      <c r="R13" s="19"/>
      <c r="S13" s="20" t="s">
        <v>13</v>
      </c>
      <c r="T13" s="19"/>
      <c r="U13" s="21" t="s">
        <v>13</v>
      </c>
    </row>
    <row r="14" spans="1:21" ht="24" customHeight="1">
      <c r="A14" s="23" t="s">
        <v>25</v>
      </c>
      <c r="B14" s="8"/>
      <c r="C14" s="5"/>
      <c r="D14" s="5"/>
      <c r="E14" s="5" t="s">
        <v>13</v>
      </c>
      <c r="F14" s="5" t="s">
        <v>13</v>
      </c>
      <c r="G14" s="5" t="s">
        <v>13</v>
      </c>
      <c r="H14" s="5" t="s">
        <v>13</v>
      </c>
      <c r="I14" s="5"/>
      <c r="J14" s="5" t="s">
        <v>13</v>
      </c>
      <c r="K14" s="5" t="s">
        <v>13</v>
      </c>
      <c r="L14" s="5" t="s">
        <v>13</v>
      </c>
      <c r="M14" s="5"/>
      <c r="N14" s="5" t="s">
        <v>13</v>
      </c>
      <c r="O14" s="5" t="s">
        <v>13</v>
      </c>
      <c r="P14" s="5" t="s">
        <v>13</v>
      </c>
      <c r="Q14" s="5" t="s">
        <v>13</v>
      </c>
      <c r="R14" s="5"/>
      <c r="S14" s="15" t="s">
        <v>13</v>
      </c>
      <c r="T14" s="5"/>
      <c r="U14" s="16" t="s">
        <v>13</v>
      </c>
    </row>
    <row r="15" spans="1:21" ht="18" customHeight="1">
      <c r="A15" s="22" t="s">
        <v>59</v>
      </c>
      <c r="B15" s="8" t="s">
        <v>27</v>
      </c>
      <c r="C15" s="5">
        <v>116</v>
      </c>
      <c r="D15" s="5">
        <v>123</v>
      </c>
      <c r="E15" s="5"/>
      <c r="F15" s="5"/>
      <c r="G15" s="5"/>
      <c r="H15" s="5"/>
      <c r="I15" s="5"/>
      <c r="J15" s="5">
        <v>100</v>
      </c>
      <c r="K15" s="5">
        <v>110</v>
      </c>
      <c r="L15" s="5">
        <v>0</v>
      </c>
      <c r="M15" s="5"/>
      <c r="N15" s="5">
        <f t="shared" si="0"/>
        <v>110</v>
      </c>
      <c r="O15" s="5"/>
      <c r="P15" s="5"/>
      <c r="Q15" s="5"/>
      <c r="R15" s="5"/>
      <c r="S15" s="15">
        <f aca="true" t="shared" si="2" ref="S15:S26">N15+(MAX(O15:Q15))</f>
        <v>110</v>
      </c>
      <c r="T15" s="5">
        <v>1</v>
      </c>
      <c r="U15" s="16">
        <f t="shared" si="1"/>
        <v>0.9482758620689655</v>
      </c>
    </row>
    <row r="16" spans="1:21" ht="18" customHeight="1">
      <c r="A16" s="22" t="s">
        <v>45</v>
      </c>
      <c r="B16" s="8" t="s">
        <v>61</v>
      </c>
      <c r="C16" s="5">
        <v>148</v>
      </c>
      <c r="D16" s="5">
        <v>148</v>
      </c>
      <c r="E16" s="5"/>
      <c r="F16" s="5"/>
      <c r="G16" s="5"/>
      <c r="H16" s="5"/>
      <c r="I16" s="5"/>
      <c r="J16" s="5">
        <v>110</v>
      </c>
      <c r="K16" s="5">
        <v>115</v>
      </c>
      <c r="L16" s="5">
        <v>0</v>
      </c>
      <c r="M16" s="5"/>
      <c r="N16" s="5">
        <f t="shared" si="0"/>
        <v>115</v>
      </c>
      <c r="O16" s="5"/>
      <c r="P16" s="5"/>
      <c r="Q16" s="5"/>
      <c r="R16" s="5"/>
      <c r="S16" s="15">
        <f t="shared" si="2"/>
        <v>115</v>
      </c>
      <c r="T16" s="5">
        <v>1</v>
      </c>
      <c r="U16" s="16">
        <f t="shared" si="1"/>
        <v>0.777027027027027</v>
      </c>
    </row>
    <row r="17" spans="1:21" ht="15.75">
      <c r="A17" s="22" t="s">
        <v>28</v>
      </c>
      <c r="B17" s="8" t="s">
        <v>27</v>
      </c>
      <c r="C17" s="5">
        <v>165</v>
      </c>
      <c r="D17" s="5">
        <v>165</v>
      </c>
      <c r="E17" s="5"/>
      <c r="F17" s="5"/>
      <c r="G17" s="5"/>
      <c r="H17" s="5"/>
      <c r="I17" s="5"/>
      <c r="J17" s="5">
        <v>210</v>
      </c>
      <c r="K17" s="5">
        <v>0</v>
      </c>
      <c r="L17" s="5">
        <v>0</v>
      </c>
      <c r="M17" s="5"/>
      <c r="N17" s="5">
        <f t="shared" si="0"/>
        <v>210</v>
      </c>
      <c r="O17" s="5" t="s">
        <v>13</v>
      </c>
      <c r="P17" s="5" t="s">
        <v>13</v>
      </c>
      <c r="Q17" s="5" t="s">
        <v>13</v>
      </c>
      <c r="R17" s="5"/>
      <c r="S17" s="15">
        <f t="shared" si="2"/>
        <v>210</v>
      </c>
      <c r="T17" s="5">
        <v>1</v>
      </c>
      <c r="U17" s="16">
        <f t="shared" si="1"/>
        <v>1.2727272727272727</v>
      </c>
    </row>
    <row r="18" spans="1:21" ht="18" customHeight="1">
      <c r="A18" s="22" t="s">
        <v>62</v>
      </c>
      <c r="B18" s="8" t="s">
        <v>64</v>
      </c>
      <c r="C18" s="5">
        <v>194</v>
      </c>
      <c r="D18" s="5">
        <v>198</v>
      </c>
      <c r="E18" s="5"/>
      <c r="F18" s="5"/>
      <c r="G18" s="5"/>
      <c r="H18" s="5"/>
      <c r="I18" s="5"/>
      <c r="J18" s="5">
        <v>160</v>
      </c>
      <c r="K18" s="5">
        <v>0</v>
      </c>
      <c r="L18" s="5">
        <v>0</v>
      </c>
      <c r="M18" s="5"/>
      <c r="N18" s="5">
        <f t="shared" si="0"/>
        <v>160</v>
      </c>
      <c r="O18" s="5"/>
      <c r="P18" s="5"/>
      <c r="Q18" s="5"/>
      <c r="R18" s="5"/>
      <c r="S18" s="15">
        <f t="shared" si="2"/>
        <v>160</v>
      </c>
      <c r="T18" s="5" t="s">
        <v>55</v>
      </c>
      <c r="U18" s="16">
        <f t="shared" si="1"/>
        <v>0.8247422680412371</v>
      </c>
    </row>
    <row r="19" spans="1:21" ht="15.75">
      <c r="A19" s="3" t="s">
        <v>35</v>
      </c>
      <c r="B19" s="8" t="s">
        <v>39</v>
      </c>
      <c r="C19" s="5">
        <v>194</v>
      </c>
      <c r="D19" s="5">
        <v>198</v>
      </c>
      <c r="E19" s="5" t="s">
        <v>13</v>
      </c>
      <c r="F19" s="5"/>
      <c r="G19" s="5" t="s">
        <v>13</v>
      </c>
      <c r="H19" s="5"/>
      <c r="I19" s="5"/>
      <c r="J19" s="5">
        <v>385</v>
      </c>
      <c r="K19" s="5">
        <v>405</v>
      </c>
      <c r="L19" s="5">
        <v>0</v>
      </c>
      <c r="M19" s="5"/>
      <c r="N19" s="5">
        <f t="shared" si="0"/>
        <v>405</v>
      </c>
      <c r="O19" s="5" t="s">
        <v>13</v>
      </c>
      <c r="P19" s="5" t="s">
        <v>13</v>
      </c>
      <c r="Q19" s="5" t="s">
        <v>13</v>
      </c>
      <c r="R19" s="5"/>
      <c r="S19" s="15">
        <f t="shared" si="2"/>
        <v>405</v>
      </c>
      <c r="T19" s="5">
        <v>1</v>
      </c>
      <c r="U19" s="16">
        <f t="shared" si="1"/>
        <v>2.0876288659793816</v>
      </c>
    </row>
    <row r="20" spans="1:21" ht="15.75">
      <c r="A20" s="3" t="s">
        <v>21</v>
      </c>
      <c r="B20" s="8" t="s">
        <v>31</v>
      </c>
      <c r="C20" s="5">
        <v>185</v>
      </c>
      <c r="D20" s="5">
        <v>198</v>
      </c>
      <c r="E20" s="5" t="s">
        <v>13</v>
      </c>
      <c r="F20" s="5"/>
      <c r="G20" s="5"/>
      <c r="H20" s="5" t="s">
        <v>13</v>
      </c>
      <c r="I20" s="5"/>
      <c r="J20" s="5">
        <v>210</v>
      </c>
      <c r="K20" s="5">
        <v>220</v>
      </c>
      <c r="L20" s="5">
        <v>230</v>
      </c>
      <c r="M20" s="5"/>
      <c r="N20" s="5">
        <f>(MAX(F20:H20))+(MAX(J20:M20))</f>
        <v>230</v>
      </c>
      <c r="O20" s="5" t="s">
        <v>13</v>
      </c>
      <c r="P20" s="5" t="s">
        <v>13</v>
      </c>
      <c r="Q20" s="5" t="s">
        <v>13</v>
      </c>
      <c r="R20" s="5"/>
      <c r="S20" s="15">
        <f t="shared" si="2"/>
        <v>230</v>
      </c>
      <c r="T20" s="5">
        <v>1</v>
      </c>
      <c r="U20" s="16">
        <f t="shared" si="1"/>
        <v>1.2432432432432432</v>
      </c>
    </row>
    <row r="21" spans="1:21" ht="15.75">
      <c r="A21" s="3" t="s">
        <v>50</v>
      </c>
      <c r="B21" s="8" t="s">
        <v>38</v>
      </c>
      <c r="C21" s="5">
        <v>260</v>
      </c>
      <c r="D21" s="5">
        <v>275</v>
      </c>
      <c r="E21" s="5" t="s">
        <v>13</v>
      </c>
      <c r="F21" s="5"/>
      <c r="G21" s="5" t="s">
        <v>13</v>
      </c>
      <c r="H21" s="5" t="s">
        <v>13</v>
      </c>
      <c r="I21" s="5"/>
      <c r="J21" s="5">
        <v>405</v>
      </c>
      <c r="K21" s="5">
        <v>0</v>
      </c>
      <c r="L21" s="5">
        <v>0</v>
      </c>
      <c r="M21" s="5"/>
      <c r="N21" s="5">
        <f t="shared" si="0"/>
        <v>405</v>
      </c>
      <c r="O21" s="5" t="s">
        <v>13</v>
      </c>
      <c r="P21" s="5" t="s">
        <v>13</v>
      </c>
      <c r="Q21" s="5" t="s">
        <v>13</v>
      </c>
      <c r="R21" s="5"/>
      <c r="S21" s="15">
        <f t="shared" si="2"/>
        <v>405</v>
      </c>
      <c r="T21" s="5" t="s">
        <v>55</v>
      </c>
      <c r="U21" s="16">
        <f t="shared" si="1"/>
        <v>1.5576923076923077</v>
      </c>
    </row>
    <row r="22" spans="1:21" ht="15.75">
      <c r="A22" s="3" t="s">
        <v>20</v>
      </c>
      <c r="B22" s="8" t="s">
        <v>32</v>
      </c>
      <c r="C22" s="5">
        <v>245.5</v>
      </c>
      <c r="D22" s="5">
        <v>275</v>
      </c>
      <c r="E22" s="5" t="s">
        <v>13</v>
      </c>
      <c r="F22" s="5" t="s">
        <v>13</v>
      </c>
      <c r="G22" s="5" t="s">
        <v>13</v>
      </c>
      <c r="H22" s="5" t="s">
        <v>13</v>
      </c>
      <c r="I22" s="5"/>
      <c r="J22" s="5">
        <v>0</v>
      </c>
      <c r="K22" s="5">
        <v>225</v>
      </c>
      <c r="L22" s="5">
        <v>235</v>
      </c>
      <c r="M22" s="5"/>
      <c r="N22" s="5">
        <f t="shared" si="0"/>
        <v>235</v>
      </c>
      <c r="O22" s="5" t="s">
        <v>13</v>
      </c>
      <c r="P22" s="5" t="s">
        <v>13</v>
      </c>
      <c r="Q22" s="5" t="s">
        <v>13</v>
      </c>
      <c r="R22" s="5"/>
      <c r="S22" s="15">
        <f t="shared" si="2"/>
        <v>235</v>
      </c>
      <c r="T22" s="5" t="s">
        <v>57</v>
      </c>
      <c r="U22" s="16">
        <f t="shared" si="1"/>
        <v>0.9572301425661914</v>
      </c>
    </row>
    <row r="23" spans="1:21" ht="15.75">
      <c r="A23" s="3" t="s">
        <v>47</v>
      </c>
      <c r="B23" s="8" t="s">
        <v>36</v>
      </c>
      <c r="C23" s="5">
        <v>278</v>
      </c>
      <c r="D23" s="5">
        <v>308</v>
      </c>
      <c r="E23" s="5" t="s">
        <v>13</v>
      </c>
      <c r="F23" s="5" t="s">
        <v>13</v>
      </c>
      <c r="G23" s="5" t="s">
        <v>13</v>
      </c>
      <c r="H23" s="5" t="s">
        <v>13</v>
      </c>
      <c r="I23" s="5"/>
      <c r="J23" s="5">
        <v>385</v>
      </c>
      <c r="K23" s="5">
        <v>400</v>
      </c>
      <c r="L23" s="5">
        <v>405</v>
      </c>
      <c r="M23" s="5"/>
      <c r="N23" s="5">
        <f>(MAX(F23:H23))+(MAX(J23:M23))</f>
        <v>405</v>
      </c>
      <c r="O23" s="5" t="s">
        <v>13</v>
      </c>
      <c r="P23" s="5" t="s">
        <v>13</v>
      </c>
      <c r="Q23" s="5" t="s">
        <v>13</v>
      </c>
      <c r="R23" s="5"/>
      <c r="S23" s="15">
        <f t="shared" si="2"/>
        <v>405</v>
      </c>
      <c r="T23" s="5" t="s">
        <v>65</v>
      </c>
      <c r="U23" s="16">
        <f t="shared" si="1"/>
        <v>1.4568345323741008</v>
      </c>
    </row>
    <row r="24" spans="1:21" ht="15.75">
      <c r="A24" s="3" t="s">
        <v>48</v>
      </c>
      <c r="B24" s="8" t="s">
        <v>39</v>
      </c>
      <c r="C24" s="5">
        <v>498</v>
      </c>
      <c r="D24" s="5" t="s">
        <v>37</v>
      </c>
      <c r="E24" s="5" t="s">
        <v>13</v>
      </c>
      <c r="F24" s="5" t="s">
        <v>13</v>
      </c>
      <c r="G24" s="5" t="s">
        <v>13</v>
      </c>
      <c r="H24" s="5" t="s">
        <v>13</v>
      </c>
      <c r="I24" s="5"/>
      <c r="J24" s="5">
        <v>420</v>
      </c>
      <c r="K24" s="5">
        <v>445</v>
      </c>
      <c r="L24" s="5">
        <v>0</v>
      </c>
      <c r="M24" s="5"/>
      <c r="N24" s="5">
        <f t="shared" si="0"/>
        <v>445</v>
      </c>
      <c r="O24" s="5" t="s">
        <v>13</v>
      </c>
      <c r="P24" s="5" t="s">
        <v>13</v>
      </c>
      <c r="Q24" s="5" t="s">
        <v>13</v>
      </c>
      <c r="R24" s="5"/>
      <c r="S24" s="15">
        <f t="shared" si="2"/>
        <v>445</v>
      </c>
      <c r="T24" s="5">
        <v>1</v>
      </c>
      <c r="U24" s="16">
        <f t="shared" si="1"/>
        <v>0.893574297188755</v>
      </c>
    </row>
    <row r="25" spans="1:21" ht="15.75">
      <c r="A25" s="3" t="s">
        <v>49</v>
      </c>
      <c r="B25" s="8" t="s">
        <v>54</v>
      </c>
      <c r="C25" s="5">
        <v>340</v>
      </c>
      <c r="D25" s="5" t="s">
        <v>37</v>
      </c>
      <c r="E25" s="5" t="s">
        <v>13</v>
      </c>
      <c r="F25" s="5" t="s">
        <v>13</v>
      </c>
      <c r="G25" s="5" t="s">
        <v>13</v>
      </c>
      <c r="H25" s="5" t="s">
        <v>13</v>
      </c>
      <c r="I25" s="5"/>
      <c r="J25" s="5">
        <v>430</v>
      </c>
      <c r="K25" s="5">
        <v>0</v>
      </c>
      <c r="L25" s="5">
        <v>445</v>
      </c>
      <c r="M25" s="5"/>
      <c r="N25" s="5">
        <f>(MAX(F25:H25))+(MAX(J25:M25))</f>
        <v>445</v>
      </c>
      <c r="O25" s="5" t="s">
        <v>13</v>
      </c>
      <c r="P25" s="5" t="s">
        <v>13</v>
      </c>
      <c r="Q25" s="5" t="s">
        <v>13</v>
      </c>
      <c r="R25" s="5"/>
      <c r="S25" s="15">
        <f t="shared" si="2"/>
        <v>445</v>
      </c>
      <c r="T25" s="5">
        <v>1</v>
      </c>
      <c r="U25" s="16">
        <f t="shared" si="1"/>
        <v>1.3088235294117647</v>
      </c>
    </row>
    <row r="26" spans="1:21" ht="15.75">
      <c r="A26" s="3" t="s">
        <v>60</v>
      </c>
      <c r="B26" s="8" t="s">
        <v>43</v>
      </c>
      <c r="C26" s="5">
        <v>314</v>
      </c>
      <c r="D26" s="5" t="s">
        <v>37</v>
      </c>
      <c r="E26" s="5" t="s">
        <v>13</v>
      </c>
      <c r="F26" s="5" t="s">
        <v>13</v>
      </c>
      <c r="G26" s="5" t="s">
        <v>13</v>
      </c>
      <c r="H26" s="5" t="s">
        <v>13</v>
      </c>
      <c r="I26" s="5"/>
      <c r="J26" s="5">
        <v>370</v>
      </c>
      <c r="K26" s="5">
        <v>0</v>
      </c>
      <c r="L26" s="5">
        <v>0</v>
      </c>
      <c r="M26" s="5"/>
      <c r="N26" s="5">
        <f t="shared" si="0"/>
        <v>370</v>
      </c>
      <c r="O26" s="5"/>
      <c r="P26" s="5"/>
      <c r="Q26" s="5"/>
      <c r="R26" s="5"/>
      <c r="S26" s="15">
        <f t="shared" si="2"/>
        <v>370</v>
      </c>
      <c r="T26" s="5" t="s">
        <v>58</v>
      </c>
      <c r="U26" s="16">
        <f t="shared" si="1"/>
        <v>1.178343949044586</v>
      </c>
    </row>
    <row r="27" spans="1:21" s="28" customFormat="1" ht="18" customHeight="1">
      <c r="A27" s="17"/>
      <c r="B27" s="18"/>
      <c r="C27" s="19"/>
      <c r="D27" s="19"/>
      <c r="E27" s="19" t="s">
        <v>13</v>
      </c>
      <c r="F27" s="19" t="s">
        <v>13</v>
      </c>
      <c r="G27" s="19" t="s">
        <v>13</v>
      </c>
      <c r="H27" s="19" t="s">
        <v>13</v>
      </c>
      <c r="I27" s="19"/>
      <c r="J27" s="19" t="s">
        <v>13</v>
      </c>
      <c r="K27" s="19" t="s">
        <v>13</v>
      </c>
      <c r="L27" s="19" t="s">
        <v>13</v>
      </c>
      <c r="M27" s="19"/>
      <c r="N27" s="19" t="s">
        <v>13</v>
      </c>
      <c r="O27" s="19"/>
      <c r="P27" s="19"/>
      <c r="Q27" s="19"/>
      <c r="R27" s="19"/>
      <c r="S27" s="20" t="s">
        <v>13</v>
      </c>
      <c r="T27" s="19"/>
      <c r="U27" s="21" t="s">
        <v>13</v>
      </c>
    </row>
    <row r="28" spans="1:21" ht="23.25">
      <c r="A28" s="23" t="s">
        <v>24</v>
      </c>
      <c r="B28" s="8"/>
      <c r="C28" s="5"/>
      <c r="D28" s="5"/>
      <c r="E28" s="5" t="s">
        <v>13</v>
      </c>
      <c r="F28" s="5" t="s">
        <v>13</v>
      </c>
      <c r="G28" s="5" t="s">
        <v>13</v>
      </c>
      <c r="H28" s="5" t="s">
        <v>13</v>
      </c>
      <c r="I28" s="5"/>
      <c r="J28" s="5" t="s">
        <v>13</v>
      </c>
      <c r="K28" s="5" t="s">
        <v>13</v>
      </c>
      <c r="L28" s="5" t="s">
        <v>13</v>
      </c>
      <c r="M28" s="5"/>
      <c r="N28" s="5" t="s">
        <v>13</v>
      </c>
      <c r="O28" s="5"/>
      <c r="P28" s="5"/>
      <c r="Q28" s="5"/>
      <c r="R28" s="5"/>
      <c r="S28" s="15" t="s">
        <v>13</v>
      </c>
      <c r="T28" s="5"/>
      <c r="U28" s="16" t="s">
        <v>13</v>
      </c>
    </row>
    <row r="29" spans="1:21" ht="15.75">
      <c r="A29" s="3" t="s">
        <v>23</v>
      </c>
      <c r="B29" s="8" t="s">
        <v>22</v>
      </c>
      <c r="C29" s="5">
        <v>164</v>
      </c>
      <c r="D29" s="5">
        <v>165</v>
      </c>
      <c r="E29" s="5"/>
      <c r="F29" s="5" t="s">
        <v>13</v>
      </c>
      <c r="G29" s="5"/>
      <c r="H29" s="5" t="s">
        <v>13</v>
      </c>
      <c r="I29" s="5"/>
      <c r="J29" s="5">
        <v>100</v>
      </c>
      <c r="K29" s="5">
        <v>120</v>
      </c>
      <c r="L29" s="5">
        <v>125</v>
      </c>
      <c r="M29" s="5">
        <v>0</v>
      </c>
      <c r="N29" s="5">
        <f aca="true" t="shared" si="3" ref="N29:N34">(MAX(F29:H29))+(MAX(J29:L29))</f>
        <v>125</v>
      </c>
      <c r="O29" s="5"/>
      <c r="P29" s="5"/>
      <c r="Q29" s="5"/>
      <c r="R29" s="5"/>
      <c r="S29" s="15">
        <f aca="true" t="shared" si="4" ref="S29:S34">N29+(MAX(O29:Q29))</f>
        <v>125</v>
      </c>
      <c r="T29" s="5">
        <v>1</v>
      </c>
      <c r="U29" s="16">
        <f t="shared" si="1"/>
        <v>0.7621951219512195</v>
      </c>
    </row>
    <row r="30" spans="1:21" ht="15.75">
      <c r="A30" s="22" t="s">
        <v>29</v>
      </c>
      <c r="B30" s="8" t="s">
        <v>64</v>
      </c>
      <c r="C30" s="5">
        <v>194</v>
      </c>
      <c r="D30" s="5">
        <v>198</v>
      </c>
      <c r="E30" s="5" t="s">
        <v>13</v>
      </c>
      <c r="F30" s="5" t="s">
        <v>13</v>
      </c>
      <c r="G30" s="5" t="s">
        <v>13</v>
      </c>
      <c r="H30" s="5" t="s">
        <v>13</v>
      </c>
      <c r="I30" s="5"/>
      <c r="J30" s="5">
        <v>75</v>
      </c>
      <c r="K30" s="5">
        <v>0</v>
      </c>
      <c r="L30" s="5">
        <v>0</v>
      </c>
      <c r="M30" s="5"/>
      <c r="N30" s="5">
        <f t="shared" si="3"/>
        <v>75</v>
      </c>
      <c r="O30" s="5"/>
      <c r="P30" s="5"/>
      <c r="Q30" s="5"/>
      <c r="R30" s="5"/>
      <c r="S30" s="15">
        <f t="shared" si="4"/>
        <v>75</v>
      </c>
      <c r="T30" s="5" t="s">
        <v>55</v>
      </c>
      <c r="U30" s="16">
        <f t="shared" si="1"/>
        <v>0.3865979381443299</v>
      </c>
    </row>
    <row r="31" spans="1:21" ht="15.75">
      <c r="A31" s="3" t="s">
        <v>21</v>
      </c>
      <c r="B31" s="8" t="s">
        <v>31</v>
      </c>
      <c r="C31" s="5">
        <v>185</v>
      </c>
      <c r="D31" s="5">
        <v>198</v>
      </c>
      <c r="E31" s="5" t="s">
        <v>13</v>
      </c>
      <c r="F31" s="5" t="s">
        <v>13</v>
      </c>
      <c r="G31" s="5" t="s">
        <v>13</v>
      </c>
      <c r="H31" s="5" t="s">
        <v>13</v>
      </c>
      <c r="I31" s="5"/>
      <c r="J31" s="5">
        <v>100</v>
      </c>
      <c r="K31" s="5">
        <v>0</v>
      </c>
      <c r="L31" s="5">
        <v>0</v>
      </c>
      <c r="M31" s="5"/>
      <c r="N31" s="5">
        <f t="shared" si="3"/>
        <v>100</v>
      </c>
      <c r="O31" s="5"/>
      <c r="P31" s="5"/>
      <c r="Q31" s="5"/>
      <c r="R31" s="5"/>
      <c r="S31" s="15">
        <f t="shared" si="4"/>
        <v>100</v>
      </c>
      <c r="T31" s="5" t="s">
        <v>55</v>
      </c>
      <c r="U31" s="16">
        <f t="shared" si="1"/>
        <v>0.5405405405405406</v>
      </c>
    </row>
    <row r="32" spans="1:21" ht="15.75">
      <c r="A32" s="3" t="s">
        <v>20</v>
      </c>
      <c r="B32" s="8" t="s">
        <v>32</v>
      </c>
      <c r="C32" s="5">
        <v>245.5</v>
      </c>
      <c r="D32" s="5">
        <v>275</v>
      </c>
      <c r="E32" s="5" t="s">
        <v>13</v>
      </c>
      <c r="F32" s="5" t="s">
        <v>13</v>
      </c>
      <c r="G32" s="5" t="s">
        <v>13</v>
      </c>
      <c r="H32" s="5" t="s">
        <v>13</v>
      </c>
      <c r="I32" s="5"/>
      <c r="J32" s="5">
        <v>100</v>
      </c>
      <c r="K32" s="5">
        <v>0</v>
      </c>
      <c r="L32" s="5">
        <v>0</v>
      </c>
      <c r="M32" s="5"/>
      <c r="N32" s="5">
        <f t="shared" si="3"/>
        <v>100</v>
      </c>
      <c r="O32" s="5"/>
      <c r="P32" s="5"/>
      <c r="Q32" s="5"/>
      <c r="R32" s="5"/>
      <c r="S32" s="15">
        <f t="shared" si="4"/>
        <v>100</v>
      </c>
      <c r="T32" s="5" t="s">
        <v>55</v>
      </c>
      <c r="U32" s="16">
        <f t="shared" si="1"/>
        <v>0.4073319755600815</v>
      </c>
    </row>
    <row r="33" spans="1:21" ht="15.75">
      <c r="A33" s="3" t="s">
        <v>47</v>
      </c>
      <c r="B33" s="8" t="s">
        <v>42</v>
      </c>
      <c r="C33" s="5">
        <v>278</v>
      </c>
      <c r="D33" s="5">
        <v>308</v>
      </c>
      <c r="E33" s="5" t="s">
        <v>13</v>
      </c>
      <c r="F33" s="5" t="s">
        <v>13</v>
      </c>
      <c r="G33" s="5" t="s">
        <v>13</v>
      </c>
      <c r="H33" s="5" t="s">
        <v>13</v>
      </c>
      <c r="I33" s="5"/>
      <c r="J33" s="5">
        <v>115</v>
      </c>
      <c r="K33" s="5">
        <v>135</v>
      </c>
      <c r="L33" s="5">
        <v>145</v>
      </c>
      <c r="M33" s="5">
        <v>0</v>
      </c>
      <c r="N33" s="5">
        <f t="shared" si="3"/>
        <v>145</v>
      </c>
      <c r="O33" s="5"/>
      <c r="P33" s="5"/>
      <c r="Q33" s="5"/>
      <c r="R33" s="5"/>
      <c r="S33" s="15">
        <f t="shared" si="4"/>
        <v>145</v>
      </c>
      <c r="T33" s="5">
        <v>1</v>
      </c>
      <c r="U33" s="16">
        <f>S33/C33</f>
        <v>0.5215827338129496</v>
      </c>
    </row>
    <row r="34" spans="1:21" ht="15.75">
      <c r="A34" s="3" t="s">
        <v>63</v>
      </c>
      <c r="B34" s="8" t="s">
        <v>43</v>
      </c>
      <c r="C34" s="5">
        <v>314</v>
      </c>
      <c r="D34" s="5" t="s">
        <v>37</v>
      </c>
      <c r="E34" s="5" t="s">
        <v>13</v>
      </c>
      <c r="F34" s="5" t="s">
        <v>13</v>
      </c>
      <c r="G34" s="5" t="s">
        <v>13</v>
      </c>
      <c r="H34" s="5" t="s">
        <v>13</v>
      </c>
      <c r="I34" s="5"/>
      <c r="J34" s="5">
        <v>135</v>
      </c>
      <c r="K34" s="5">
        <v>140</v>
      </c>
      <c r="L34" s="5">
        <v>150</v>
      </c>
      <c r="M34" s="5">
        <v>155</v>
      </c>
      <c r="N34" s="5">
        <f t="shared" si="3"/>
        <v>150</v>
      </c>
      <c r="O34" s="5"/>
      <c r="P34" s="5"/>
      <c r="Q34" s="5"/>
      <c r="R34" s="5"/>
      <c r="S34" s="15">
        <f t="shared" si="4"/>
        <v>150</v>
      </c>
      <c r="T34" s="5" t="s">
        <v>55</v>
      </c>
      <c r="U34" s="16">
        <f>S34/C34</f>
        <v>0.47770700636942676</v>
      </c>
    </row>
    <row r="35" spans="1:21" s="28" customFormat="1" ht="15.75">
      <c r="A35" s="17"/>
      <c r="B35" s="18"/>
      <c r="C35" s="19"/>
      <c r="D35" s="19"/>
      <c r="E35" s="19" t="s">
        <v>13</v>
      </c>
      <c r="F35" s="19"/>
      <c r="G35" s="19"/>
      <c r="H35" s="19"/>
      <c r="I35" s="19"/>
      <c r="J35" s="19"/>
      <c r="K35" s="19" t="s">
        <v>13</v>
      </c>
      <c r="L35" s="19"/>
      <c r="M35" s="19"/>
      <c r="N35" s="19" t="s">
        <v>13</v>
      </c>
      <c r="O35" s="19"/>
      <c r="P35" s="19" t="s">
        <v>13</v>
      </c>
      <c r="Q35" s="19"/>
      <c r="R35" s="19"/>
      <c r="S35" s="20" t="s">
        <v>13</v>
      </c>
      <c r="T35" s="19"/>
      <c r="U35" s="21" t="s">
        <v>13</v>
      </c>
    </row>
    <row r="36" spans="1:21" ht="23.25">
      <c r="A36" s="23" t="s">
        <v>44</v>
      </c>
      <c r="B36" s="8"/>
      <c r="C36" s="5"/>
      <c r="D36" s="5"/>
      <c r="E36" s="5" t="s">
        <v>13</v>
      </c>
      <c r="F36" s="5" t="s">
        <v>52</v>
      </c>
      <c r="G36" s="5" t="s">
        <v>13</v>
      </c>
      <c r="H36" s="5" t="s">
        <v>13</v>
      </c>
      <c r="I36" s="5"/>
      <c r="J36" s="5" t="s">
        <v>14</v>
      </c>
      <c r="K36" s="5" t="s">
        <v>13</v>
      </c>
      <c r="L36" s="5" t="s">
        <v>14</v>
      </c>
      <c r="M36" s="5"/>
      <c r="N36" s="5" t="s">
        <v>13</v>
      </c>
      <c r="O36" s="5" t="s">
        <v>13</v>
      </c>
      <c r="P36" s="5" t="s">
        <v>13</v>
      </c>
      <c r="Q36" s="5" t="s">
        <v>13</v>
      </c>
      <c r="R36" s="5"/>
      <c r="S36" s="15" t="s">
        <v>13</v>
      </c>
      <c r="T36" s="5"/>
      <c r="U36" s="16" t="s">
        <v>13</v>
      </c>
    </row>
    <row r="37" spans="1:21" ht="15.75">
      <c r="A37" s="22" t="s">
        <v>40</v>
      </c>
      <c r="B37" s="8" t="s">
        <v>41</v>
      </c>
      <c r="C37" s="5">
        <v>260</v>
      </c>
      <c r="D37" s="5">
        <v>275</v>
      </c>
      <c r="E37" s="5" t="s">
        <v>13</v>
      </c>
      <c r="F37" s="5">
        <v>28</v>
      </c>
      <c r="G37" s="5" t="s">
        <v>13</v>
      </c>
      <c r="H37" s="5" t="s">
        <v>13</v>
      </c>
      <c r="I37" s="5"/>
      <c r="J37" s="5" t="s">
        <v>13</v>
      </c>
      <c r="K37" s="5" t="s">
        <v>13</v>
      </c>
      <c r="L37" s="5" t="s">
        <v>13</v>
      </c>
      <c r="M37" s="5"/>
      <c r="N37" s="5">
        <f>(MAX(F37:H37))+(MAX(J37:L37))</f>
        <v>28</v>
      </c>
      <c r="O37" s="5" t="s">
        <v>13</v>
      </c>
      <c r="P37" s="5" t="s">
        <v>13</v>
      </c>
      <c r="Q37" s="5" t="s">
        <v>13</v>
      </c>
      <c r="R37" s="5"/>
      <c r="S37" s="15">
        <f>N37+(MAX(O37:Q37))</f>
        <v>28</v>
      </c>
      <c r="T37" s="5">
        <v>1</v>
      </c>
      <c r="U37" s="16">
        <f>S37/C37</f>
        <v>0.1076923076923077</v>
      </c>
    </row>
  </sheetData>
  <mergeCells count="3">
    <mergeCell ref="J4:L4"/>
    <mergeCell ref="O4:Q4"/>
    <mergeCell ref="E4:H4"/>
  </mergeCells>
  <printOptions horizontalCentered="1"/>
  <pageMargins left="0.34" right="0.5" top="1" bottom="0.75" header="0.5" footer="0.5"/>
  <pageSetup horizontalDpi="300" verticalDpi="300" orientation="landscape" scale="70" r:id="rId1"/>
  <headerFooter alignWithMargins="0">
    <oddHeader>&amp;C&amp;"Times New Roman TUR,Bold"&amp;24 100% RAW Powerlifting Federation
Tri-State Powerlifting Championships
Martins Ferry, Ohio - April 11,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2009-04-22T01:07:37Z</cp:lastPrinted>
  <dcterms:created xsi:type="dcterms:W3CDTF">2003-11-18T18:32:35Z</dcterms:created>
  <dcterms:modified xsi:type="dcterms:W3CDTF">2009-04-22T01:07:39Z</dcterms:modified>
  <cp:category/>
  <cp:version/>
  <cp:contentType/>
  <cp:contentStatus/>
</cp:coreProperties>
</file>